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8800" windowHeight="1243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22" i="1"/>
  <c r="I21"/>
  <c r="I20"/>
  <c r="I19"/>
  <c r="I18"/>
  <c r="I17"/>
  <c r="I15"/>
  <c r="I16"/>
  <c r="I14"/>
  <c r="I13"/>
  <c r="I12"/>
  <c r="I11"/>
  <c r="I10"/>
  <c r="I9"/>
  <c r="I8"/>
  <c r="I7"/>
  <c r="I6"/>
  <c r="I5"/>
  <c r="I4"/>
  <c r="I23" l="1"/>
  <c r="F23"/>
</calcChain>
</file>

<file path=xl/sharedStrings.xml><?xml version="1.0" encoding="utf-8"?>
<sst xmlns="http://schemas.openxmlformats.org/spreadsheetml/2006/main" count="78" uniqueCount="76">
  <si>
    <t>Наименование</t>
  </si>
  <si>
    <t>1-й этаж 2017 год</t>
  </si>
  <si>
    <t>Проблемы</t>
  </si>
  <si>
    <t>ул. Первомайская, 5</t>
  </si>
  <si>
    <t xml:space="preserve">здания в 1983 году; кровли в 2002 году </t>
  </si>
  <si>
    <t>ул.Уральская, 4</t>
  </si>
  <si>
    <t>ул. Л.Толстого, 2а</t>
  </si>
  <si>
    <t>ул. Фрунзе, 13</t>
  </si>
  <si>
    <t xml:space="preserve"> кровли в 2014 году</t>
  </si>
  <si>
    <t>реконструкция 2007</t>
  </si>
  <si>
    <t xml:space="preserve"> ул. Тегенцева, 2</t>
  </si>
  <si>
    <t>Анализ состояния зданий, находящихся в управлении учреждений культуры Новоуральского городского округа</t>
  </si>
  <si>
    <t>здания, фасада в 2007</t>
  </si>
  <si>
    <t>ул. Л.Толстого, 20Б</t>
  </si>
  <si>
    <t>здания в 2019 году</t>
  </si>
  <si>
    <t>Стены, фундаменты, перекрытия, крыша, кровля,  перегородки, двери, полы, внутренняя отделка в ограниченно-работоспособном состоянии. На стенах фасада наблюдаются трещины на всю высоту здания с шириной раскрытия от 2 до 10 мм. Деревянные элементы оконных конструкций находятся в аварийном состоянии. Система вентиляции не работает, системы АПС, ОС и ТС не соответствуют установленным требованиям, системы отопления, водоснабжения требуют замены. Сроки эксплуатации электрических сетей истекли.</t>
  </si>
  <si>
    <t>вентиляция 2015, фасад 2017</t>
  </si>
  <si>
    <t>ул. Мичурина, 20</t>
  </si>
  <si>
    <t>Адрес</t>
  </si>
  <si>
    <t>№ пп</t>
  </si>
  <si>
    <t>кровли в 2015 году</t>
  </si>
  <si>
    <t>Отсутствие организованного стока воды с кровли оказывает существенное влияние на работоспособность отмостки и фундаментов здания. Входная группа не имеет тамбура.  В отдельно стоящем здании склада для дров требуется замена входной двери.</t>
  </si>
  <si>
    <t>В настоящее время инженерные коммуникации и технические системы находятся в условно работоспособном состоянии, но необходима замена системы электроснабжения здания (капитальный ремонт электрических сетей).</t>
  </si>
  <si>
    <t>Здание не подлежит эксплуатации. Требуется полный капитальный ремонт. В дальнейшем оно планируется использоваться в качестве мастерской художника-оформителя и хранения крупногабаритного оборудования.</t>
  </si>
  <si>
    <t>Окна  пристроя к основному зданию в  ограниченно-работоспособном состоянии. Внутренняя отделка в неудовлетворительном состоянии, деревянные окна, двери, полы имеют значительный физический износ, наблюдаются сквозные трещины, требуется ремонт.  Система водоснабжения в ограниченно-работоспособном состоянии. Сроки эксплуатации электрических сетей истекли.</t>
  </si>
  <si>
    <t xml:space="preserve">На фасаде здания с северной и южной стороны наблюдается разрушение кирпичной кладки, ливнестока.  </t>
  </si>
  <si>
    <r>
      <t>Завершение ремонта к</t>
    </r>
    <r>
      <rPr>
        <sz val="12"/>
        <rFont val="Times New Roman"/>
        <family val="1"/>
        <charset val="204"/>
      </rPr>
      <t>ровли. О</t>
    </r>
    <r>
      <rPr>
        <sz val="12"/>
        <color theme="1"/>
        <rFont val="Times New Roman"/>
        <family val="1"/>
        <charset val="204"/>
      </rPr>
      <t xml:space="preserve">тмостки, внутренняя отделка, двери, наружная отделка в ограниченно-работоспособном состоянии. Окна и крыльца запасных выходов в аварийном состоянии. </t>
    </r>
  </si>
  <si>
    <t>МАУК ДК "Новоуральский"</t>
  </si>
  <si>
    <t>Имеется проект на капитальный ремонт 2-го этажа, включая электрические сети (система электроснабжения  в ограниченно-работоспособном состоянии, сроки эксплуатации электрических сетей истекли).</t>
  </si>
  <si>
    <t>Дата проведения капитального ремонта</t>
  </si>
  <si>
    <t>МАУК ДК "Новоуральский" Танцевальный зал</t>
  </si>
  <si>
    <t>МАУК ДК "Новоуральский" филиал №1, клуб "Юбилейный", с.Тарасково</t>
  </si>
  <si>
    <t>МАУК ДК "Новоуральский" филиал №2, клуб "Современник", д.Починок</t>
  </si>
  <si>
    <t>МАУК ДК "Новоуральский" филиал №3, клуб "Родина", д.Пальники</t>
  </si>
  <si>
    <t>МАУК ДК "Новоуральский" филиал №4, "ДК УЭХК"</t>
  </si>
  <si>
    <t>Необходим ремонт отмостки для обеспечения защиты конструкций фундаментов и стен от увлажнения,  ремонт систем приточной вентиляции, фасада и цоколя здания, замена двери в помещении № 6 цокольного этажа (касса).</t>
  </si>
  <si>
    <t>МБУ ДО "Детская школа искусств" НГО</t>
  </si>
  <si>
    <t>МБУ ДО "Детская художественная школа" НГО</t>
  </si>
  <si>
    <t>Необходимо обеспечить защиту стен и фундаментов здания от увлажнения, выполнить ремонт крылец здания, ликвидировать предаварийное состояние бетонного основания выносного фонаря 2 этажа на западной стороне (восстановить отделочный слой, ликвидировать угрозу самопроизвольного обрушения), восстановить лакокрасочное покрытие на шпиле и металлическом ограждении кровли; выполнить мероприятия по восстановлению участков с нарушением внутренней отделки.</t>
  </si>
  <si>
    <t>с 1997 по 2001 год проведена  реконструкция</t>
  </si>
  <si>
    <t>МБУК "Новоуральский историко-краеведческий музей"</t>
  </si>
  <si>
    <t xml:space="preserve">выборочный здания в 1995 году; полов в 2012 году; системы электро снабжения в 2021 году  </t>
  </si>
  <si>
    <t>МБУК "Новоуральский историко-краеведческий музей" Фондохранилище</t>
  </si>
  <si>
    <t>требуется провести капитальный ремонт фасада, окон, ситемы отопления, благоустройство территории</t>
  </si>
  <si>
    <t>МБУК "Новоуральский историко-краеведческий музей"            Здание бытовых помещений фондохранилища</t>
  </si>
  <si>
    <t xml:space="preserve">МБУК "Новоуральский историко-краеведческий музей"         Музейно-выставочный центр </t>
  </si>
  <si>
    <t>МБУК "Новоуральский театр кукол"</t>
  </si>
  <si>
    <t>МБУК "Новоуральский театр кукол" Мастерские театра кукол</t>
  </si>
  <si>
    <t>ул. Ленина, 90А</t>
  </si>
  <si>
    <t>Систематическое  подтапливание подвала при выпадении осадков и  таянии снежного покрова может привести к аварийной ситуации, необходимо проведение инструментального обследования несущих конструкций для выявления причин.</t>
  </si>
  <si>
    <t>МБУК "Публичная библиотека" НГО Центральная библиотека</t>
  </si>
  <si>
    <t>Требуется провести ремонт пола в вентиляционной камере, кровли, парапета и отмостки, поврежденной внутренней отделки. Благоустройство прилегающей территории</t>
  </si>
  <si>
    <t xml:space="preserve"> МБУК "Публичная библиотека" НГО филиал "Детская библиотека"   </t>
  </si>
  <si>
    <t xml:space="preserve">МБУК "Публичная библиотека" НГО  филиал "Модельная библиотека" </t>
  </si>
  <si>
    <t>Для безопасного и комфортного функционирования здания требуется провести  ремонт водосточной системы на крыше здания, обшивки вентиляционных шахт и примыканий кровли к вентиляционным шахтам, крылец здания, фасада здания в связи с появлением трещин в штукатурке.</t>
  </si>
  <si>
    <t>МБУК "Театр музыки, драмы и комедии" НГО</t>
  </si>
  <si>
    <t>ул. Первомайская, 11</t>
  </si>
  <si>
    <t>ул. Строителей, 13</t>
  </si>
  <si>
    <t>ул. Первомайская, 43</t>
  </si>
  <si>
    <t>ул. Комсомольская, 8а</t>
  </si>
  <si>
    <t>ул. Крупской, 2</t>
  </si>
  <si>
    <t>ул. Восточная, 2 А</t>
  </si>
  <si>
    <t>ул. Ленина, 15</t>
  </si>
  <si>
    <t>ул. Ленина, 36</t>
  </si>
  <si>
    <t>ул. Комсомольская, 14</t>
  </si>
  <si>
    <t>Трещины на фасаде здания из-за намокания стен при выпадении осадков и таянии снежного покрова. Из-за отсутствия подвала нет возможности определить причину. Требуется проведение инструментального обследования несущих конструкций.</t>
  </si>
  <si>
    <t>МАУК ДК "Новоуральский", Молодежный центр</t>
  </si>
  <si>
    <t>Здание относится к V группе (со стенами облегченной каменной кладки; колонны и столбы - кирпичные или деревянные; перекрытия- деревянные). В соответствии с приложением 20 Приказа Министерства жилищно-коммунального хозяйства РСФСР от 4 августа 1981 г. N 420 "Об утверждении и введении в действие "Правил технической эксплуатации гостиниц и их оборудования" через 3 года может быть признано непригодным для эксплуатации. На сегодняшний день часть элементов и систем здания сильно изношена и требует замены. Планировка здания и его функционал морально устарели и не отвечают современным требованиям музеев, что в свою очередь не позволяет обеспечить должную сохранность экспонатов и  комфортные условия пребывания.</t>
  </si>
  <si>
    <t>Требуется капитальный ремонт фасада и крылец в связи с разрушением подпорных стенок лестницы главного входа. Имеется провал лестницы входа для инвалидов, отсутствуют перила и защитный козырек на лестнице главного входа.</t>
  </si>
  <si>
    <r>
      <t xml:space="preserve">Для безопасного и комфортного функционирования здания требуется провести капитальный ремонт кровли, системы охранной сигнализации по периметру здания, внутренних распределительных силовых  и осветительных сетей, крыльца главного и запасных выходов, отмостки по периметру здания, лестницы и подпорных стенок, замена оконных </t>
    </r>
    <r>
      <rPr>
        <sz val="12"/>
        <color theme="1"/>
        <rFont val="Times New Roman"/>
        <family val="1"/>
        <charset val="204"/>
      </rPr>
      <t xml:space="preserve">конструкций. </t>
    </r>
  </si>
  <si>
    <t>Приложение № 1                                                                                                             к Концепции развития культуры и искусства                                                                            в Новоуральском городском округе на период до 2030 года</t>
  </si>
  <si>
    <t>Ввод в эксплуатацию</t>
  </si>
  <si>
    <t>Передано в ведение МО</t>
  </si>
  <si>
    <t>Площадь, м2</t>
  </si>
  <si>
    <t>Возраст здания на 31.12.2024</t>
  </si>
  <si>
    <t>На сегодняшний день инженерные коммуникации и технические системы находятся в условно работоспособном состоянии, также необходим капитальный ремонт кровли.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</si>
</sst>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Liberation Serif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justify" vertical="center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textRotation="90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view="pageBreakPreview" topLeftCell="A17" zoomScale="106" zoomScaleNormal="100" zoomScaleSheetLayoutView="106" workbookViewId="0">
      <selection activeCell="E20" sqref="E20"/>
    </sheetView>
  </sheetViews>
  <sheetFormatPr defaultColWidth="8.69921875" defaultRowHeight="18.75"/>
  <cols>
    <col min="1" max="1" width="4.19921875" style="17" customWidth="1"/>
    <col min="2" max="2" width="16.59765625" style="1" customWidth="1"/>
    <col min="3" max="3" width="5.69921875" style="1" customWidth="1"/>
    <col min="4" max="4" width="5.8984375" style="1" customWidth="1"/>
    <col min="5" max="5" width="16.796875" style="1" customWidth="1"/>
    <col min="6" max="6" width="7.796875" style="19" customWidth="1"/>
    <col min="7" max="7" width="12" style="1" customWidth="1"/>
    <col min="8" max="8" width="57.8984375" style="1" customWidth="1"/>
    <col min="9" max="9" width="8.59765625" style="1" customWidth="1"/>
    <col min="10" max="16384" width="8.69921875" style="1"/>
  </cols>
  <sheetData>
    <row r="1" spans="1:9" ht="81" customHeight="1">
      <c r="A1" s="29"/>
      <c r="B1" s="29"/>
      <c r="C1" s="29"/>
      <c r="D1" s="29"/>
      <c r="E1" s="29"/>
      <c r="F1" s="29"/>
      <c r="G1" s="29"/>
      <c r="H1" s="28" t="s">
        <v>70</v>
      </c>
      <c r="I1" s="28"/>
    </row>
    <row r="2" spans="1:9" ht="47.25" customHeight="1">
      <c r="A2" s="30" t="s">
        <v>11</v>
      </c>
      <c r="B2" s="30"/>
      <c r="C2" s="30"/>
      <c r="D2" s="30"/>
      <c r="E2" s="30"/>
      <c r="F2" s="30"/>
      <c r="G2" s="30"/>
      <c r="H2" s="30"/>
      <c r="I2" s="30"/>
    </row>
    <row r="3" spans="1:9" ht="97.9" customHeight="1">
      <c r="A3" s="3" t="s">
        <v>19</v>
      </c>
      <c r="B3" s="3" t="s">
        <v>0</v>
      </c>
      <c r="C3" s="4" t="s">
        <v>71</v>
      </c>
      <c r="D3" s="4" t="s">
        <v>72</v>
      </c>
      <c r="E3" s="3" t="s">
        <v>18</v>
      </c>
      <c r="F3" s="20" t="s">
        <v>73</v>
      </c>
      <c r="G3" s="4" t="s">
        <v>29</v>
      </c>
      <c r="H3" s="3" t="s">
        <v>2</v>
      </c>
      <c r="I3" s="4" t="s">
        <v>74</v>
      </c>
    </row>
    <row r="4" spans="1:9" ht="60.6" customHeight="1">
      <c r="A4" s="13">
        <v>1</v>
      </c>
      <c r="B4" s="5" t="s">
        <v>27</v>
      </c>
      <c r="C4" s="13">
        <v>1973</v>
      </c>
      <c r="D4" s="13">
        <v>1994</v>
      </c>
      <c r="E4" s="14" t="s">
        <v>64</v>
      </c>
      <c r="F4" s="15">
        <v>2255.1</v>
      </c>
      <c r="G4" s="8" t="s">
        <v>1</v>
      </c>
      <c r="H4" s="25" t="s">
        <v>28</v>
      </c>
      <c r="I4" s="7">
        <f t="shared" ref="I4:I14" si="0">2024-C4</f>
        <v>51</v>
      </c>
    </row>
    <row r="5" spans="1:9" ht="56.25">
      <c r="A5" s="13">
        <v>2</v>
      </c>
      <c r="B5" s="5" t="s">
        <v>30</v>
      </c>
      <c r="C5" s="13">
        <v>1992</v>
      </c>
      <c r="D5" s="13">
        <v>1996</v>
      </c>
      <c r="E5" s="14" t="s">
        <v>64</v>
      </c>
      <c r="F5" s="15">
        <v>1243.9000000000001</v>
      </c>
      <c r="G5" s="9"/>
      <c r="H5" s="25" t="s">
        <v>25</v>
      </c>
      <c r="I5" s="7">
        <f t="shared" si="0"/>
        <v>32</v>
      </c>
    </row>
    <row r="6" spans="1:9" ht="149.44999999999999" customHeight="1">
      <c r="A6" s="13">
        <v>3</v>
      </c>
      <c r="B6" s="5" t="s">
        <v>31</v>
      </c>
      <c r="C6" s="13">
        <v>1969</v>
      </c>
      <c r="D6" s="13">
        <v>2006</v>
      </c>
      <c r="E6" s="14" t="s">
        <v>63</v>
      </c>
      <c r="F6" s="15">
        <v>1026.8</v>
      </c>
      <c r="G6" s="8"/>
      <c r="H6" s="25" t="s">
        <v>15</v>
      </c>
      <c r="I6" s="7">
        <f t="shared" si="0"/>
        <v>55</v>
      </c>
    </row>
    <row r="7" spans="1:9" ht="115.9" customHeight="1">
      <c r="A7" s="13">
        <v>4</v>
      </c>
      <c r="B7" s="5" t="s">
        <v>32</v>
      </c>
      <c r="C7" s="13">
        <v>1971</v>
      </c>
      <c r="D7" s="13">
        <v>2006</v>
      </c>
      <c r="E7" s="14" t="s">
        <v>62</v>
      </c>
      <c r="F7" s="15">
        <v>784.7</v>
      </c>
      <c r="G7" s="8"/>
      <c r="H7" s="25" t="s">
        <v>24</v>
      </c>
      <c r="I7" s="7">
        <f t="shared" si="0"/>
        <v>53</v>
      </c>
    </row>
    <row r="8" spans="1:9" ht="93.75">
      <c r="A8" s="13">
        <v>5</v>
      </c>
      <c r="B8" s="5" t="s">
        <v>33</v>
      </c>
      <c r="C8" s="13">
        <v>1910</v>
      </c>
      <c r="D8" s="13">
        <v>2006</v>
      </c>
      <c r="E8" s="14" t="s">
        <v>61</v>
      </c>
      <c r="F8" s="15">
        <v>248.1</v>
      </c>
      <c r="G8" s="8"/>
      <c r="H8" s="25" t="s">
        <v>21</v>
      </c>
      <c r="I8" s="7">
        <f t="shared" si="0"/>
        <v>114</v>
      </c>
    </row>
    <row r="9" spans="1:9" ht="78" customHeight="1">
      <c r="A9" s="13">
        <v>6</v>
      </c>
      <c r="B9" s="5" t="s">
        <v>34</v>
      </c>
      <c r="C9" s="13">
        <v>1955</v>
      </c>
      <c r="D9" s="13">
        <v>2015</v>
      </c>
      <c r="E9" s="14" t="s">
        <v>60</v>
      </c>
      <c r="F9" s="15">
        <v>2860.8</v>
      </c>
      <c r="G9" s="8"/>
      <c r="H9" s="10" t="s">
        <v>35</v>
      </c>
      <c r="I9" s="7">
        <f t="shared" si="0"/>
        <v>69</v>
      </c>
    </row>
    <row r="10" spans="1:9" ht="75">
      <c r="A10" s="13">
        <v>7</v>
      </c>
      <c r="B10" s="5" t="s">
        <v>66</v>
      </c>
      <c r="C10" s="13">
        <v>1968</v>
      </c>
      <c r="D10" s="13">
        <v>2010</v>
      </c>
      <c r="E10" s="14" t="s">
        <v>59</v>
      </c>
      <c r="F10" s="15">
        <v>775.5</v>
      </c>
      <c r="G10" s="16" t="s">
        <v>20</v>
      </c>
      <c r="H10" s="25" t="s">
        <v>26</v>
      </c>
      <c r="I10" s="7">
        <f t="shared" si="0"/>
        <v>56</v>
      </c>
    </row>
    <row r="11" spans="1:9" ht="131.44999999999999" customHeight="1">
      <c r="A11" s="13">
        <v>8</v>
      </c>
      <c r="B11" s="5" t="s">
        <v>37</v>
      </c>
      <c r="C11" s="13">
        <v>1950</v>
      </c>
      <c r="D11" s="13">
        <v>2001</v>
      </c>
      <c r="E11" s="14" t="s">
        <v>17</v>
      </c>
      <c r="F11" s="21">
        <v>2536.5</v>
      </c>
      <c r="G11" s="16" t="s">
        <v>39</v>
      </c>
      <c r="H11" s="25" t="s">
        <v>38</v>
      </c>
      <c r="I11" s="7">
        <f t="shared" si="0"/>
        <v>74</v>
      </c>
    </row>
    <row r="12" spans="1:9" ht="73.900000000000006" customHeight="1">
      <c r="A12" s="13">
        <v>9</v>
      </c>
      <c r="B12" s="5" t="s">
        <v>36</v>
      </c>
      <c r="C12" s="13">
        <v>1970</v>
      </c>
      <c r="D12" s="13">
        <v>1970</v>
      </c>
      <c r="E12" s="14" t="s">
        <v>58</v>
      </c>
      <c r="F12" s="21">
        <v>2670</v>
      </c>
      <c r="G12" s="16" t="s">
        <v>16</v>
      </c>
      <c r="H12" s="26" t="s">
        <v>22</v>
      </c>
      <c r="I12" s="7">
        <f t="shared" si="0"/>
        <v>54</v>
      </c>
    </row>
    <row r="13" spans="1:9" ht="213.6" customHeight="1">
      <c r="A13" s="13">
        <v>10</v>
      </c>
      <c r="B13" s="5" t="s">
        <v>40</v>
      </c>
      <c r="C13" s="13">
        <v>1947</v>
      </c>
      <c r="D13" s="13">
        <v>1993</v>
      </c>
      <c r="E13" s="5" t="s">
        <v>3</v>
      </c>
      <c r="F13" s="15">
        <v>414.3</v>
      </c>
      <c r="G13" s="8" t="s">
        <v>41</v>
      </c>
      <c r="H13" s="25" t="s">
        <v>67</v>
      </c>
      <c r="I13" s="7">
        <f t="shared" si="0"/>
        <v>77</v>
      </c>
    </row>
    <row r="14" spans="1:9" ht="123.75" customHeight="1">
      <c r="A14" s="13">
        <v>11</v>
      </c>
      <c r="B14" s="5" t="s">
        <v>42</v>
      </c>
      <c r="C14" s="13">
        <v>1950</v>
      </c>
      <c r="D14" s="13">
        <v>2010</v>
      </c>
      <c r="E14" s="5" t="s">
        <v>5</v>
      </c>
      <c r="F14" s="15">
        <v>457.7</v>
      </c>
      <c r="G14" s="8" t="s">
        <v>4</v>
      </c>
      <c r="H14" s="10" t="s">
        <v>43</v>
      </c>
      <c r="I14" s="7">
        <f t="shared" si="0"/>
        <v>74</v>
      </c>
    </row>
    <row r="15" spans="1:9" ht="159" customHeight="1">
      <c r="A15" s="13">
        <v>12</v>
      </c>
      <c r="B15" s="5" t="s">
        <v>44</v>
      </c>
      <c r="C15" s="13">
        <v>1950</v>
      </c>
      <c r="D15" s="13">
        <v>2010</v>
      </c>
      <c r="E15" s="5" t="s">
        <v>5</v>
      </c>
      <c r="F15" s="15">
        <v>43.9</v>
      </c>
      <c r="G15" s="12"/>
      <c r="H15" s="10" t="s">
        <v>23</v>
      </c>
      <c r="I15" s="7">
        <f t="shared" ref="I15:I22" si="1">2024-C15</f>
        <v>74</v>
      </c>
    </row>
    <row r="16" spans="1:9" ht="150">
      <c r="A16" s="13">
        <v>13</v>
      </c>
      <c r="B16" s="5" t="s">
        <v>45</v>
      </c>
      <c r="C16" s="13">
        <v>2018</v>
      </c>
      <c r="D16" s="13">
        <v>2019</v>
      </c>
      <c r="E16" s="5" t="s">
        <v>6</v>
      </c>
      <c r="F16" s="15">
        <v>797.5</v>
      </c>
      <c r="G16" s="6"/>
      <c r="H16" s="10" t="s">
        <v>51</v>
      </c>
      <c r="I16" s="7">
        <f t="shared" si="1"/>
        <v>6</v>
      </c>
    </row>
    <row r="17" spans="1:9" ht="73.900000000000006" customHeight="1">
      <c r="A17" s="13">
        <v>14</v>
      </c>
      <c r="B17" s="5" t="s">
        <v>46</v>
      </c>
      <c r="C17" s="13">
        <v>1965</v>
      </c>
      <c r="D17" s="13">
        <v>1965</v>
      </c>
      <c r="E17" s="5" t="s">
        <v>48</v>
      </c>
      <c r="F17" s="22">
        <v>649.79999999999995</v>
      </c>
      <c r="G17" s="8" t="s">
        <v>12</v>
      </c>
      <c r="H17" s="10" t="s">
        <v>65</v>
      </c>
      <c r="I17" s="7">
        <f t="shared" si="1"/>
        <v>59</v>
      </c>
    </row>
    <row r="18" spans="1:9" ht="99.75" customHeight="1">
      <c r="A18" s="13">
        <v>15</v>
      </c>
      <c r="B18" s="5" t="s">
        <v>47</v>
      </c>
      <c r="C18" s="13">
        <v>1956</v>
      </c>
      <c r="D18" s="13">
        <v>1998</v>
      </c>
      <c r="E18" s="5" t="s">
        <v>13</v>
      </c>
      <c r="F18" s="22">
        <v>627.70000000000005</v>
      </c>
      <c r="G18" s="8" t="s">
        <v>14</v>
      </c>
      <c r="H18" s="10" t="s">
        <v>49</v>
      </c>
      <c r="I18" s="7">
        <f t="shared" si="1"/>
        <v>68</v>
      </c>
    </row>
    <row r="19" spans="1:9" ht="95.25" customHeight="1">
      <c r="A19" s="13">
        <v>16</v>
      </c>
      <c r="B19" s="5" t="s">
        <v>50</v>
      </c>
      <c r="C19" s="13">
        <v>1991</v>
      </c>
      <c r="D19" s="13">
        <v>1991</v>
      </c>
      <c r="E19" s="6" t="s">
        <v>7</v>
      </c>
      <c r="F19" s="15">
        <v>6035.1</v>
      </c>
      <c r="G19" s="8" t="s">
        <v>8</v>
      </c>
      <c r="H19" s="27" t="s">
        <v>69</v>
      </c>
      <c r="I19" s="7">
        <f t="shared" si="1"/>
        <v>33</v>
      </c>
    </row>
    <row r="20" spans="1:9" ht="93.75">
      <c r="A20" s="13">
        <v>17</v>
      </c>
      <c r="B20" s="5" t="s">
        <v>52</v>
      </c>
      <c r="C20" s="13">
        <v>1953</v>
      </c>
      <c r="D20" s="13">
        <v>2007</v>
      </c>
      <c r="E20" s="6" t="s">
        <v>56</v>
      </c>
      <c r="F20" s="15">
        <v>1971.9</v>
      </c>
      <c r="G20" s="8" t="s">
        <v>9</v>
      </c>
      <c r="H20" s="10" t="s">
        <v>54</v>
      </c>
      <c r="I20" s="7">
        <f t="shared" si="1"/>
        <v>71</v>
      </c>
    </row>
    <row r="21" spans="1:9" ht="93.75">
      <c r="A21" s="13">
        <v>18</v>
      </c>
      <c r="B21" s="5" t="s">
        <v>53</v>
      </c>
      <c r="C21" s="13">
        <v>2022</v>
      </c>
      <c r="D21" s="13">
        <v>2022</v>
      </c>
      <c r="E21" s="6" t="s">
        <v>10</v>
      </c>
      <c r="F21" s="15">
        <v>156</v>
      </c>
      <c r="G21" s="6"/>
      <c r="H21" s="10" t="s">
        <v>68</v>
      </c>
      <c r="I21" s="7">
        <f t="shared" si="1"/>
        <v>2</v>
      </c>
    </row>
    <row r="22" spans="1:9" ht="62.25" customHeight="1">
      <c r="A22" s="13">
        <v>19</v>
      </c>
      <c r="B22" s="5" t="s">
        <v>55</v>
      </c>
      <c r="C22" s="13">
        <v>1951</v>
      </c>
      <c r="D22" s="13">
        <v>1951</v>
      </c>
      <c r="E22" s="6" t="s">
        <v>57</v>
      </c>
      <c r="F22" s="23">
        <v>7217.1</v>
      </c>
      <c r="G22" s="8">
        <v>1972</v>
      </c>
      <c r="H22" s="10" t="s">
        <v>75</v>
      </c>
      <c r="I22" s="7">
        <f t="shared" si="1"/>
        <v>73</v>
      </c>
    </row>
    <row r="23" spans="1:9">
      <c r="A23" s="11"/>
      <c r="B23" s="11"/>
      <c r="C23" s="6"/>
      <c r="D23" s="6"/>
      <c r="E23" s="6"/>
      <c r="F23" s="24">
        <f>SUM(F4:F22)</f>
        <v>32772.400000000001</v>
      </c>
      <c r="G23" s="6"/>
      <c r="H23" s="11"/>
      <c r="I23" s="18">
        <f>SUM(I4:I22)/A22</f>
        <v>57.631578947368418</v>
      </c>
    </row>
    <row r="24" spans="1:9">
      <c r="B24" s="2"/>
    </row>
    <row r="25" spans="1:9">
      <c r="B25" s="2"/>
    </row>
  </sheetData>
  <mergeCells count="3">
    <mergeCell ref="H1:I1"/>
    <mergeCell ref="A1:G1"/>
    <mergeCell ref="A2:I2"/>
  </mergeCells>
  <printOptions gridLines="1"/>
  <pageMargins left="0.62992125984251968" right="0" top="0.74803149606299213" bottom="0" header="0.31496062992125984" footer="0"/>
  <pageSetup paperSize="9" scale="78" fitToHeight="25" orientation="landscape" r:id="rId1"/>
  <rowBreaks count="3" manualBreakCount="3">
    <brk id="8" max="16383" man="1"/>
    <brk id="13" max="16383" man="1"/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duma01</cp:lastModifiedBy>
  <cp:lastPrinted>2025-05-29T09:12:40Z</cp:lastPrinted>
  <dcterms:created xsi:type="dcterms:W3CDTF">2023-08-01T08:08:52Z</dcterms:created>
  <dcterms:modified xsi:type="dcterms:W3CDTF">2025-05-29T09:24:59Z</dcterms:modified>
</cp:coreProperties>
</file>